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Scoring info\POP 2019 06 0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7" i="1"/>
  <c r="J37" i="1" s="1"/>
  <c r="K37" i="1" s="1"/>
  <c r="J31" i="1" l="1"/>
  <c r="K31" i="1" s="1"/>
  <c r="I25" i="1" l="1"/>
  <c r="J25" i="1" s="1"/>
  <c r="K25" i="1" s="1"/>
  <c r="I24" i="1"/>
  <c r="I18" i="1"/>
  <c r="I17" i="1"/>
  <c r="J17" i="1" s="1"/>
  <c r="I11" i="1"/>
  <c r="I5" i="1"/>
  <c r="J24" i="1"/>
  <c r="K24" i="1" s="1"/>
  <c r="I4" i="1" l="1"/>
  <c r="J11" i="1" l="1"/>
  <c r="K11" i="1" s="1"/>
  <c r="J4" i="1" l="1"/>
  <c r="K4" i="1" s="1"/>
  <c r="J18" i="1"/>
  <c r="K18" i="1" s="1"/>
  <c r="K17" i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" i="1"/>
  <c r="K5" i="1" s="1"/>
</calcChain>
</file>

<file path=xl/sharedStrings.xml><?xml version="1.0" encoding="utf-8"?>
<sst xmlns="http://schemas.openxmlformats.org/spreadsheetml/2006/main" count="152" uniqueCount="57">
  <si>
    <t>Rider number</t>
  </si>
  <si>
    <t>Place</t>
  </si>
  <si>
    <t>Class Name</t>
  </si>
  <si>
    <t>Time</t>
  </si>
  <si>
    <t>Time Penalties</t>
  </si>
  <si>
    <t>Stadium Jumping</t>
  </si>
  <si>
    <t>Opt time</t>
  </si>
  <si>
    <t>Dressage</t>
  </si>
  <si>
    <t>Dressage Score</t>
  </si>
  <si>
    <t>Total to date</t>
  </si>
  <si>
    <t>Final Place</t>
  </si>
  <si>
    <t>Jump Penalties</t>
  </si>
  <si>
    <t>Total Penalties</t>
  </si>
  <si>
    <t>Rider Name</t>
  </si>
  <si>
    <t>Horse Name</t>
  </si>
  <si>
    <t xml:space="preserve">Judge:  </t>
  </si>
  <si>
    <t>Test</t>
  </si>
  <si>
    <t>Entry</t>
  </si>
  <si>
    <t>Morton, Bailey</t>
  </si>
  <si>
    <t>Rowan</t>
  </si>
  <si>
    <t>Whiteman, Ashley</t>
  </si>
  <si>
    <t>Absolut Risk</t>
  </si>
  <si>
    <t>Roberts, Waylon</t>
  </si>
  <si>
    <t>Stella Luna</t>
  </si>
  <si>
    <t>Beginner Novice</t>
  </si>
  <si>
    <t>Matheson, Gillian</t>
  </si>
  <si>
    <t>Imagine That</t>
  </si>
  <si>
    <t>Yahraus, Nadia</t>
  </si>
  <si>
    <t>Jumanji</t>
  </si>
  <si>
    <t>BN-A</t>
  </si>
  <si>
    <t>Tina Waters</t>
  </si>
  <si>
    <t>1:38</t>
  </si>
  <si>
    <t>1:32</t>
  </si>
  <si>
    <t>1:12</t>
  </si>
  <si>
    <t>1:15</t>
  </si>
  <si>
    <t>BN-B</t>
  </si>
  <si>
    <t>1:20</t>
  </si>
  <si>
    <t>1:29</t>
  </si>
  <si>
    <t>Ferret, Christine</t>
  </si>
  <si>
    <t>Lucky Look</t>
  </si>
  <si>
    <t>Training</t>
  </si>
  <si>
    <t>Tr-A</t>
  </si>
  <si>
    <t>Thomas, Heather</t>
  </si>
  <si>
    <t>Abbigael</t>
  </si>
  <si>
    <t>1:31</t>
  </si>
  <si>
    <t>1:33</t>
  </si>
  <si>
    <t>Preliminary</t>
  </si>
  <si>
    <t>Johnson, Ashley</t>
  </si>
  <si>
    <t>That's the Stuff</t>
  </si>
  <si>
    <t>Pre-A</t>
  </si>
  <si>
    <t>Heather Walters</t>
  </si>
  <si>
    <t>Healther Walters</t>
  </si>
  <si>
    <t>FireFly</t>
  </si>
  <si>
    <t>Adv-A</t>
  </si>
  <si>
    <t>1:24</t>
  </si>
  <si>
    <t>Advanced</t>
  </si>
  <si>
    <t>1:19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</si>
</sst>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4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9" xfId="0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13" zoomScale="85" zoomScaleNormal="85" workbookViewId="0">
      <selection activeCell="G38" sqref="G38"/>
    </sheetView>
  </sheetViews>
  <sheetFormatPr defaultRowHeight="15" x14ac:dyDescent="0.25"/>
  <cols>
    <col min="1" max="1" width="10.85546875" style="1" bestFit="1" customWidth="1"/>
    <col min="2" max="2" width="22.7109375" bestFit="1" customWidth="1"/>
    <col min="3" max="3" width="20.7109375" customWidth="1"/>
    <col min="4" max="4" width="11.28515625" style="1" customWidth="1"/>
    <col min="5" max="5" width="9.140625" style="24"/>
    <col min="6" max="7" width="9.140625" style="25"/>
    <col min="8" max="8" width="9.140625" style="30"/>
    <col min="9" max="9" width="9.140625" style="25"/>
    <col min="10" max="11" width="9.140625" style="24"/>
    <col min="12" max="12" width="9.140625" style="25"/>
  </cols>
  <sheetData>
    <row r="1" spans="1:12" s="7" customFormat="1" ht="15.75" thickBot="1" x14ac:dyDescent="0.3">
      <c r="A1" s="38">
        <v>43625</v>
      </c>
      <c r="B1" s="37" t="s">
        <v>15</v>
      </c>
      <c r="C1" s="39"/>
      <c r="D1" s="41"/>
      <c r="E1" s="13"/>
      <c r="F1" s="17"/>
      <c r="G1" s="14"/>
      <c r="H1" s="26" t="s">
        <v>6</v>
      </c>
      <c r="I1" s="26" t="s">
        <v>31</v>
      </c>
      <c r="J1" s="15"/>
      <c r="K1" s="16"/>
      <c r="L1" s="17"/>
    </row>
    <row r="2" spans="1:12" s="32" customFormat="1" ht="38.25" customHeight="1" thickBot="1" x14ac:dyDescent="0.35">
      <c r="A2" s="33" t="s">
        <v>2</v>
      </c>
      <c r="B2" s="44" t="s">
        <v>17</v>
      </c>
      <c r="C2" s="46"/>
      <c r="D2" s="42"/>
      <c r="E2" s="44" t="s">
        <v>7</v>
      </c>
      <c r="F2" s="45"/>
      <c r="G2" s="44" t="s">
        <v>5</v>
      </c>
      <c r="H2" s="45"/>
      <c r="I2" s="45"/>
      <c r="J2" s="45"/>
      <c r="K2" s="46"/>
      <c r="L2" s="31"/>
    </row>
    <row r="3" spans="1:12" s="5" customFormat="1" ht="45.75" thickBot="1" x14ac:dyDescent="0.3">
      <c r="A3" s="35" t="s">
        <v>0</v>
      </c>
      <c r="B3" s="6" t="s">
        <v>13</v>
      </c>
      <c r="C3" s="36" t="s">
        <v>14</v>
      </c>
      <c r="D3" s="40" t="s">
        <v>16</v>
      </c>
      <c r="E3" s="18" t="s">
        <v>8</v>
      </c>
      <c r="F3" s="12" t="s">
        <v>1</v>
      </c>
      <c r="G3" s="8" t="s">
        <v>11</v>
      </c>
      <c r="H3" s="27" t="s">
        <v>3</v>
      </c>
      <c r="I3" s="9" t="s">
        <v>4</v>
      </c>
      <c r="J3" s="10" t="s">
        <v>12</v>
      </c>
      <c r="K3" s="11" t="s">
        <v>9</v>
      </c>
      <c r="L3" s="12" t="s">
        <v>10</v>
      </c>
    </row>
    <row r="4" spans="1:12" s="4" customFormat="1" ht="20.100000000000001" customHeight="1" x14ac:dyDescent="0.3">
      <c r="A4" s="21">
        <v>267</v>
      </c>
      <c r="B4" s="34" t="s">
        <v>20</v>
      </c>
      <c r="C4" s="34" t="s">
        <v>21</v>
      </c>
      <c r="D4" s="21" t="s">
        <v>29</v>
      </c>
      <c r="E4" s="19">
        <v>41.1</v>
      </c>
      <c r="F4" s="20">
        <v>1</v>
      </c>
      <c r="G4" s="20">
        <v>0</v>
      </c>
      <c r="H4" s="28" t="s">
        <v>32</v>
      </c>
      <c r="I4" s="47">
        <f>-IF(H4&lt;+$I$1,0,($I$1-H4)*24*60*0.4)</f>
        <v>0</v>
      </c>
      <c r="J4" s="19">
        <f>G4+I4</f>
        <v>0</v>
      </c>
      <c r="K4" s="19">
        <f>E4+J4</f>
        <v>41.1</v>
      </c>
      <c r="L4" s="20">
        <v>1</v>
      </c>
    </row>
    <row r="5" spans="1:12" s="4" customFormat="1" ht="20.100000000000001" customHeight="1" x14ac:dyDescent="0.3">
      <c r="A5" s="2">
        <v>268</v>
      </c>
      <c r="B5" s="3" t="s">
        <v>18</v>
      </c>
      <c r="C5" s="3" t="s">
        <v>19</v>
      </c>
      <c r="D5" s="21" t="s">
        <v>29</v>
      </c>
      <c r="E5" s="22">
        <v>45</v>
      </c>
      <c r="F5" s="23">
        <v>2</v>
      </c>
      <c r="G5" s="23">
        <v>0</v>
      </c>
      <c r="H5" s="29" t="s">
        <v>33</v>
      </c>
      <c r="I5" s="47">
        <f>-IF(H5&lt;+$I$1,0,($I$1-H5)*24*60*0.4)</f>
        <v>0</v>
      </c>
      <c r="J5" s="19">
        <f>G5+I5</f>
        <v>0</v>
      </c>
      <c r="K5" s="19">
        <f>E5+J5</f>
        <v>45</v>
      </c>
      <c r="L5" s="23">
        <v>2</v>
      </c>
    </row>
    <row r="6" spans="1:12" s="4" customFormat="1" ht="20.100000000000001" customHeight="1" x14ac:dyDescent="0.3">
      <c r="A6" s="2"/>
      <c r="B6" s="3"/>
      <c r="C6" s="3"/>
      <c r="D6" s="2"/>
      <c r="E6" s="22"/>
      <c r="F6" s="23"/>
      <c r="G6" s="23"/>
      <c r="H6" s="29"/>
      <c r="I6" s="20"/>
      <c r="J6" s="19"/>
      <c r="K6" s="19"/>
      <c r="L6" s="23"/>
    </row>
    <row r="7" spans="1:12" s="4" customFormat="1" ht="20.100000000000001" customHeight="1" thickBot="1" x14ac:dyDescent="0.35">
      <c r="A7" s="2"/>
      <c r="B7" s="3"/>
      <c r="C7" s="3"/>
      <c r="D7" s="2"/>
      <c r="E7" s="22"/>
      <c r="F7" s="23"/>
      <c r="G7" s="23"/>
      <c r="H7" s="29"/>
      <c r="I7" s="20"/>
      <c r="J7" s="19"/>
      <c r="K7" s="19"/>
      <c r="L7" s="23"/>
    </row>
    <row r="8" spans="1:12" s="4" customFormat="1" ht="20.100000000000001" customHeight="1" thickBot="1" x14ac:dyDescent="0.35">
      <c r="A8" s="38">
        <v>43625</v>
      </c>
      <c r="B8" s="37" t="s">
        <v>15</v>
      </c>
      <c r="C8" s="39"/>
      <c r="D8" s="41"/>
      <c r="E8" s="13"/>
      <c r="F8" s="17"/>
      <c r="G8" s="14"/>
      <c r="H8" s="26" t="s">
        <v>6</v>
      </c>
      <c r="I8" s="26"/>
      <c r="J8" s="15"/>
      <c r="K8" s="16"/>
      <c r="L8" s="17"/>
    </row>
    <row r="9" spans="1:12" s="4" customFormat="1" ht="38.25" thickBot="1" x14ac:dyDescent="0.35">
      <c r="A9" s="33" t="s">
        <v>2</v>
      </c>
      <c r="B9" s="44" t="s">
        <v>17</v>
      </c>
      <c r="C9" s="46"/>
      <c r="D9" s="43"/>
      <c r="E9" s="44" t="s">
        <v>7</v>
      </c>
      <c r="F9" s="45"/>
      <c r="G9" s="44" t="s">
        <v>5</v>
      </c>
      <c r="H9" s="45"/>
      <c r="I9" s="45"/>
      <c r="J9" s="45"/>
      <c r="K9" s="46"/>
      <c r="L9" s="31"/>
    </row>
    <row r="10" spans="1:12" s="4" customFormat="1" ht="46.5" thickBot="1" x14ac:dyDescent="0.35">
      <c r="A10" s="35" t="s">
        <v>0</v>
      </c>
      <c r="B10" s="6" t="s">
        <v>13</v>
      </c>
      <c r="C10" s="36" t="s">
        <v>14</v>
      </c>
      <c r="D10" s="40" t="s">
        <v>16</v>
      </c>
      <c r="E10" s="18" t="s">
        <v>8</v>
      </c>
      <c r="F10" s="12" t="s">
        <v>1</v>
      </c>
      <c r="G10" s="8" t="s">
        <v>11</v>
      </c>
      <c r="H10" s="27" t="s">
        <v>3</v>
      </c>
      <c r="I10" s="9" t="s">
        <v>4</v>
      </c>
      <c r="J10" s="10" t="s">
        <v>12</v>
      </c>
      <c r="K10" s="11" t="s">
        <v>9</v>
      </c>
      <c r="L10" s="12" t="s">
        <v>10</v>
      </c>
    </row>
    <row r="11" spans="1:12" s="4" customFormat="1" ht="20.100000000000001" customHeight="1" x14ac:dyDescent="0.3">
      <c r="A11" s="21">
        <v>269</v>
      </c>
      <c r="B11" s="34" t="s">
        <v>22</v>
      </c>
      <c r="C11" s="34" t="s">
        <v>23</v>
      </c>
      <c r="D11" s="21" t="s">
        <v>35</v>
      </c>
      <c r="E11" s="19">
        <v>33</v>
      </c>
      <c r="F11" s="20">
        <v>1</v>
      </c>
      <c r="G11" s="20">
        <v>4</v>
      </c>
      <c r="H11" s="28" t="s">
        <v>34</v>
      </c>
      <c r="I11" s="47">
        <f>-IF(H11&lt;+$I$1,0,($I$1-H11)*24*60*0.4)</f>
        <v>0</v>
      </c>
      <c r="J11" s="19">
        <f>G11+I11</f>
        <v>4</v>
      </c>
      <c r="K11" s="19">
        <f>E11+J11</f>
        <v>37</v>
      </c>
      <c r="L11" s="20">
        <v>1</v>
      </c>
    </row>
    <row r="12" spans="1:12" s="4" customFormat="1" ht="20.100000000000001" customHeight="1" x14ac:dyDescent="0.3">
      <c r="A12" s="2"/>
      <c r="B12" s="3"/>
      <c r="C12" s="3"/>
      <c r="D12" s="2"/>
      <c r="E12" s="22"/>
      <c r="F12" s="23"/>
      <c r="G12" s="23"/>
      <c r="H12" s="29"/>
      <c r="I12" s="20"/>
      <c r="J12" s="19"/>
      <c r="K12" s="19"/>
      <c r="L12" s="23"/>
    </row>
    <row r="13" spans="1:12" s="4" customFormat="1" ht="20.100000000000001" customHeight="1" thickBot="1" x14ac:dyDescent="0.35">
      <c r="A13" s="2"/>
      <c r="B13" s="3"/>
      <c r="C13" s="3"/>
      <c r="D13" s="2"/>
      <c r="E13" s="22"/>
      <c r="F13" s="23"/>
      <c r="G13" s="23"/>
      <c r="H13" s="29"/>
      <c r="I13" s="20"/>
      <c r="J13" s="19"/>
      <c r="K13" s="19"/>
      <c r="L13" s="23"/>
    </row>
    <row r="14" spans="1:12" s="4" customFormat="1" ht="20.100000000000001" customHeight="1" thickBot="1" x14ac:dyDescent="0.35">
      <c r="A14" s="38">
        <v>43625</v>
      </c>
      <c r="B14" s="37" t="s">
        <v>15</v>
      </c>
      <c r="C14" s="41" t="s">
        <v>30</v>
      </c>
      <c r="D14" s="41"/>
      <c r="E14" s="13"/>
      <c r="F14" s="17"/>
      <c r="G14" s="14"/>
      <c r="H14" s="26" t="s">
        <v>6</v>
      </c>
      <c r="I14" s="26" t="s">
        <v>31</v>
      </c>
      <c r="J14" s="15"/>
      <c r="K14" s="16"/>
      <c r="L14" s="17"/>
    </row>
    <row r="15" spans="1:12" s="4" customFormat="1" ht="38.25" thickBot="1" x14ac:dyDescent="0.35">
      <c r="A15" s="33" t="s">
        <v>2</v>
      </c>
      <c r="B15" s="44" t="s">
        <v>24</v>
      </c>
      <c r="C15" s="46"/>
      <c r="D15" s="43"/>
      <c r="E15" s="44" t="s">
        <v>7</v>
      </c>
      <c r="F15" s="45"/>
      <c r="G15" s="44" t="s">
        <v>5</v>
      </c>
      <c r="H15" s="45"/>
      <c r="I15" s="45"/>
      <c r="J15" s="45"/>
      <c r="K15" s="46"/>
      <c r="L15" s="31"/>
    </row>
    <row r="16" spans="1:12" s="4" customFormat="1" ht="46.5" thickBot="1" x14ac:dyDescent="0.35">
      <c r="A16" s="35" t="s">
        <v>0</v>
      </c>
      <c r="B16" s="6" t="s">
        <v>13</v>
      </c>
      <c r="C16" s="36" t="s">
        <v>14</v>
      </c>
      <c r="D16" s="40" t="s">
        <v>16</v>
      </c>
      <c r="E16" s="18" t="s">
        <v>8</v>
      </c>
      <c r="F16" s="12" t="s">
        <v>1</v>
      </c>
      <c r="G16" s="8" t="s">
        <v>11</v>
      </c>
      <c r="H16" s="27" t="s">
        <v>3</v>
      </c>
      <c r="I16" s="9" t="s">
        <v>4</v>
      </c>
      <c r="J16" s="10" t="s">
        <v>12</v>
      </c>
      <c r="K16" s="11" t="s">
        <v>9</v>
      </c>
      <c r="L16" s="12" t="s">
        <v>10</v>
      </c>
    </row>
    <row r="17" spans="1:12" s="4" customFormat="1" ht="20.100000000000001" customHeight="1" x14ac:dyDescent="0.3">
      <c r="A17" s="2">
        <v>293</v>
      </c>
      <c r="B17" s="3" t="s">
        <v>27</v>
      </c>
      <c r="C17" s="3" t="s">
        <v>28</v>
      </c>
      <c r="D17" s="2" t="s">
        <v>29</v>
      </c>
      <c r="E17" s="22">
        <v>31.7</v>
      </c>
      <c r="F17" s="23">
        <v>1</v>
      </c>
      <c r="G17" s="23">
        <v>4</v>
      </c>
      <c r="H17" s="29" t="s">
        <v>36</v>
      </c>
      <c r="I17" s="47">
        <f>-IF(H17&lt;+$I$1,0,($I$1-H17)*24*60*0.4)</f>
        <v>0</v>
      </c>
      <c r="J17" s="19">
        <f>G17+I17</f>
        <v>4</v>
      </c>
      <c r="K17" s="19">
        <f>E17+J17</f>
        <v>35.700000000000003</v>
      </c>
      <c r="L17" s="23">
        <v>1</v>
      </c>
    </row>
    <row r="18" spans="1:12" s="4" customFormat="1" ht="20.100000000000001" customHeight="1" x14ac:dyDescent="0.3">
      <c r="A18" s="2">
        <v>294</v>
      </c>
      <c r="B18" s="3" t="s">
        <v>25</v>
      </c>
      <c r="C18" s="3" t="s">
        <v>26</v>
      </c>
      <c r="D18" s="2" t="s">
        <v>29</v>
      </c>
      <c r="E18" s="22">
        <v>40</v>
      </c>
      <c r="F18" s="23">
        <v>2</v>
      </c>
      <c r="G18" s="23">
        <v>8</v>
      </c>
      <c r="H18" s="29" t="s">
        <v>37</v>
      </c>
      <c r="I18" s="47">
        <f>-IF(H18&lt;+$I$1,0,($I$1-H18)*24*60*0.4)</f>
        <v>0</v>
      </c>
      <c r="J18" s="19">
        <f>G18+I18</f>
        <v>8</v>
      </c>
      <c r="K18" s="19">
        <f>E18+J18</f>
        <v>48</v>
      </c>
      <c r="L18" s="23">
        <v>2</v>
      </c>
    </row>
    <row r="19" spans="1:12" s="4" customFormat="1" ht="20.100000000000001" customHeight="1" x14ac:dyDescent="0.3">
      <c r="A19" s="2"/>
      <c r="B19" s="3"/>
      <c r="C19" s="3"/>
      <c r="D19" s="2"/>
      <c r="E19" s="22"/>
      <c r="F19" s="23"/>
      <c r="G19" s="23"/>
      <c r="H19" s="29"/>
      <c r="I19" s="20"/>
      <c r="J19" s="19"/>
      <c r="K19" s="19"/>
      <c r="L19" s="23"/>
    </row>
    <row r="20" spans="1:12" s="4" customFormat="1" ht="20.100000000000001" customHeight="1" thickBot="1" x14ac:dyDescent="0.35">
      <c r="A20" s="2"/>
      <c r="B20" s="3"/>
      <c r="C20" s="3"/>
      <c r="D20" s="2"/>
      <c r="E20" s="22"/>
      <c r="F20" s="23"/>
      <c r="G20" s="23"/>
      <c r="H20" s="29"/>
      <c r="I20" s="20"/>
      <c r="J20" s="19"/>
      <c r="K20" s="19"/>
      <c r="L20" s="23"/>
    </row>
    <row r="21" spans="1:12" s="4" customFormat="1" ht="20.100000000000001" customHeight="1" thickBot="1" x14ac:dyDescent="0.35">
      <c r="A21" s="38">
        <v>43625</v>
      </c>
      <c r="B21" s="37" t="s">
        <v>15</v>
      </c>
      <c r="C21" s="41" t="s">
        <v>51</v>
      </c>
      <c r="D21" s="41"/>
      <c r="E21" s="13"/>
      <c r="F21" s="17"/>
      <c r="G21" s="14"/>
      <c r="H21" s="26" t="s">
        <v>6</v>
      </c>
      <c r="I21" s="26" t="s">
        <v>44</v>
      </c>
      <c r="J21" s="15"/>
      <c r="K21" s="16"/>
      <c r="L21" s="17"/>
    </row>
    <row r="22" spans="1:12" s="4" customFormat="1" ht="38.25" thickBot="1" x14ac:dyDescent="0.35">
      <c r="A22" s="33" t="s">
        <v>2</v>
      </c>
      <c r="B22" s="44" t="s">
        <v>40</v>
      </c>
      <c r="C22" s="46"/>
      <c r="D22" s="43"/>
      <c r="E22" s="44" t="s">
        <v>7</v>
      </c>
      <c r="F22" s="45"/>
      <c r="G22" s="44" t="s">
        <v>5</v>
      </c>
      <c r="H22" s="45"/>
      <c r="I22" s="45"/>
      <c r="J22" s="45"/>
      <c r="K22" s="46"/>
      <c r="L22" s="31"/>
    </row>
    <row r="23" spans="1:12" s="4" customFormat="1" ht="46.5" thickBot="1" x14ac:dyDescent="0.35">
      <c r="A23" s="35" t="s">
        <v>0</v>
      </c>
      <c r="B23" s="6" t="s">
        <v>13</v>
      </c>
      <c r="C23" s="36" t="s">
        <v>14</v>
      </c>
      <c r="D23" s="40" t="s">
        <v>16</v>
      </c>
      <c r="E23" s="18" t="s">
        <v>8</v>
      </c>
      <c r="F23" s="12" t="s">
        <v>1</v>
      </c>
      <c r="G23" s="8" t="s">
        <v>11</v>
      </c>
      <c r="H23" s="27" t="s">
        <v>3</v>
      </c>
      <c r="I23" s="9" t="s">
        <v>4</v>
      </c>
      <c r="J23" s="10" t="s">
        <v>12</v>
      </c>
      <c r="K23" s="11" t="s">
        <v>9</v>
      </c>
      <c r="L23" s="12" t="s">
        <v>10</v>
      </c>
    </row>
    <row r="24" spans="1:12" s="4" customFormat="1" ht="20.100000000000001" customHeight="1" x14ac:dyDescent="0.3">
      <c r="A24" s="2">
        <v>228</v>
      </c>
      <c r="B24" s="3" t="s">
        <v>38</v>
      </c>
      <c r="C24" s="3" t="s">
        <v>39</v>
      </c>
      <c r="D24" s="2" t="s">
        <v>41</v>
      </c>
      <c r="E24" s="22">
        <v>39.799999999999997</v>
      </c>
      <c r="F24" s="23">
        <v>2</v>
      </c>
      <c r="G24" s="23"/>
      <c r="H24" s="29"/>
      <c r="I24" s="47">
        <f>-IF(H24&lt;+$I$21,0,($I$21-H24)*24*60*0.4)</f>
        <v>0</v>
      </c>
      <c r="J24" s="19">
        <f>G24+I24</f>
        <v>0</v>
      </c>
      <c r="K24" s="19">
        <f>E24+J24</f>
        <v>39.799999999999997</v>
      </c>
      <c r="L24" s="23"/>
    </row>
    <row r="25" spans="1:12" s="4" customFormat="1" ht="20.100000000000001" customHeight="1" x14ac:dyDescent="0.3">
      <c r="A25" s="2">
        <v>277</v>
      </c>
      <c r="B25" s="3" t="s">
        <v>42</v>
      </c>
      <c r="C25" s="3" t="s">
        <v>43</v>
      </c>
      <c r="D25" s="2" t="s">
        <v>41</v>
      </c>
      <c r="E25" s="22">
        <v>39.5</v>
      </c>
      <c r="F25" s="23">
        <v>1</v>
      </c>
      <c r="G25" s="23">
        <v>0</v>
      </c>
      <c r="H25" s="29" t="s">
        <v>45</v>
      </c>
      <c r="I25" s="47">
        <f>-IF(H25&lt;+$I$21,0,($I$21-H25)*24*60*0.4)</f>
        <v>0.80000000000000515</v>
      </c>
      <c r="J25" s="19">
        <f>G25+I25</f>
        <v>0.80000000000000515</v>
      </c>
      <c r="K25" s="19">
        <f>E25+J25</f>
        <v>40.300000000000004</v>
      </c>
      <c r="L25" s="23">
        <v>1</v>
      </c>
    </row>
    <row r="26" spans="1:12" s="4" customFormat="1" ht="20.100000000000001" customHeight="1" x14ac:dyDescent="0.3">
      <c r="A26" s="2"/>
      <c r="B26" s="3"/>
      <c r="C26" s="3"/>
      <c r="D26" s="2"/>
      <c r="E26" s="22"/>
      <c r="F26" s="23"/>
      <c r="G26" s="23"/>
      <c r="H26" s="29"/>
      <c r="I26" s="20"/>
      <c r="J26" s="19"/>
      <c r="K26" s="19"/>
      <c r="L26" s="23"/>
    </row>
    <row r="27" spans="1:12" s="4" customFormat="1" ht="20.100000000000001" customHeight="1" thickBot="1" x14ac:dyDescent="0.35">
      <c r="A27" s="2"/>
      <c r="B27" s="3"/>
      <c r="C27" s="3"/>
      <c r="D27" s="2"/>
      <c r="E27" s="22"/>
      <c r="F27" s="23"/>
      <c r="G27" s="23"/>
      <c r="H27" s="29"/>
      <c r="I27" s="20"/>
      <c r="J27" s="19"/>
      <c r="K27" s="19"/>
      <c r="L27" s="23"/>
    </row>
    <row r="28" spans="1:12" s="4" customFormat="1" ht="20.100000000000001" customHeight="1" thickBot="1" x14ac:dyDescent="0.35">
      <c r="A28" s="38">
        <v>43625</v>
      </c>
      <c r="B28" s="37" t="s">
        <v>15</v>
      </c>
      <c r="C28" s="41" t="s">
        <v>30</v>
      </c>
      <c r="D28" s="41"/>
      <c r="E28" s="13"/>
      <c r="F28" s="17"/>
      <c r="G28" s="14"/>
      <c r="H28" s="26" t="s">
        <v>6</v>
      </c>
      <c r="I28" s="26" t="s">
        <v>54</v>
      </c>
      <c r="J28" s="15"/>
      <c r="K28" s="16"/>
      <c r="L28" s="17"/>
    </row>
    <row r="29" spans="1:12" s="4" customFormat="1" ht="38.25" thickBot="1" x14ac:dyDescent="0.35">
      <c r="A29" s="33" t="s">
        <v>2</v>
      </c>
      <c r="B29" s="44" t="s">
        <v>46</v>
      </c>
      <c r="C29" s="46"/>
      <c r="D29" s="43"/>
      <c r="E29" s="44" t="s">
        <v>7</v>
      </c>
      <c r="F29" s="45"/>
      <c r="G29" s="44" t="s">
        <v>5</v>
      </c>
      <c r="H29" s="45"/>
      <c r="I29" s="45"/>
      <c r="J29" s="45"/>
      <c r="K29" s="46"/>
      <c r="L29" s="31"/>
    </row>
    <row r="30" spans="1:12" s="4" customFormat="1" ht="46.5" thickBot="1" x14ac:dyDescent="0.35">
      <c r="A30" s="35" t="s">
        <v>0</v>
      </c>
      <c r="B30" s="6" t="s">
        <v>13</v>
      </c>
      <c r="C30" s="36" t="s">
        <v>14</v>
      </c>
      <c r="D30" s="40" t="s">
        <v>16</v>
      </c>
      <c r="E30" s="18" t="s">
        <v>8</v>
      </c>
      <c r="F30" s="12" t="s">
        <v>1</v>
      </c>
      <c r="G30" s="8" t="s">
        <v>11</v>
      </c>
      <c r="H30" s="27" t="s">
        <v>3</v>
      </c>
      <c r="I30" s="9" t="s">
        <v>4</v>
      </c>
      <c r="J30" s="10" t="s">
        <v>12</v>
      </c>
      <c r="K30" s="11" t="s">
        <v>9</v>
      </c>
      <c r="L30" s="12" t="s">
        <v>10</v>
      </c>
    </row>
    <row r="31" spans="1:12" s="4" customFormat="1" ht="20.100000000000001" customHeight="1" x14ac:dyDescent="0.3">
      <c r="A31" s="2">
        <v>543</v>
      </c>
      <c r="B31" s="3" t="s">
        <v>47</v>
      </c>
      <c r="C31" s="3" t="s">
        <v>48</v>
      </c>
      <c r="D31" s="2" t="s">
        <v>49</v>
      </c>
      <c r="E31" s="22">
        <v>37.6</v>
      </c>
      <c r="F31" s="23">
        <v>1</v>
      </c>
      <c r="G31" s="23">
        <v>4</v>
      </c>
      <c r="H31" s="29" t="s">
        <v>56</v>
      </c>
      <c r="I31" s="47">
        <f>-IF(H31&lt;+$I$28,0,($I$28-H31)*24*60*0.4)</f>
        <v>0</v>
      </c>
      <c r="J31" s="19">
        <f>G31+I31</f>
        <v>4</v>
      </c>
      <c r="K31" s="19">
        <f>E31+J31</f>
        <v>41.6</v>
      </c>
      <c r="L31" s="23">
        <v>1</v>
      </c>
    </row>
    <row r="32" spans="1:12" s="4" customFormat="1" ht="20.100000000000001" customHeight="1" x14ac:dyDescent="0.3">
      <c r="A32" s="2"/>
      <c r="B32" s="3"/>
      <c r="C32" s="3"/>
      <c r="D32" s="2"/>
      <c r="E32" s="22"/>
      <c r="F32" s="23"/>
      <c r="G32" s="23"/>
      <c r="H32" s="29"/>
      <c r="I32" s="20"/>
      <c r="J32" s="19"/>
      <c r="K32" s="19"/>
      <c r="L32" s="23"/>
    </row>
    <row r="33" spans="1:12" s="4" customFormat="1" ht="20.100000000000001" customHeight="1" thickBot="1" x14ac:dyDescent="0.35">
      <c r="A33" s="2"/>
      <c r="B33" s="3"/>
      <c r="C33" s="3"/>
      <c r="D33" s="2"/>
      <c r="E33" s="22"/>
      <c r="F33" s="23"/>
      <c r="G33" s="23"/>
      <c r="H33" s="29"/>
      <c r="I33" s="20"/>
      <c r="J33" s="19"/>
      <c r="K33" s="19"/>
      <c r="L33" s="23"/>
    </row>
    <row r="34" spans="1:12" s="4" customFormat="1" ht="20.100000000000001" customHeight="1" thickBot="1" x14ac:dyDescent="0.35">
      <c r="A34" s="38">
        <v>43625</v>
      </c>
      <c r="B34" s="37" t="s">
        <v>15</v>
      </c>
      <c r="C34" s="41" t="s">
        <v>50</v>
      </c>
      <c r="D34" s="41"/>
      <c r="E34" s="13"/>
      <c r="F34" s="17"/>
      <c r="G34" s="14"/>
      <c r="H34" s="26" t="s">
        <v>6</v>
      </c>
      <c r="I34" s="26" t="s">
        <v>56</v>
      </c>
      <c r="J34" s="15"/>
      <c r="K34" s="16"/>
      <c r="L34" s="17"/>
    </row>
    <row r="35" spans="1:12" s="4" customFormat="1" ht="38.25" thickBot="1" x14ac:dyDescent="0.35">
      <c r="A35" s="33" t="s">
        <v>2</v>
      </c>
      <c r="B35" s="44" t="s">
        <v>55</v>
      </c>
      <c r="C35" s="46"/>
      <c r="D35" s="43"/>
      <c r="E35" s="44" t="s">
        <v>7</v>
      </c>
      <c r="F35" s="45"/>
      <c r="G35" s="44" t="s">
        <v>5</v>
      </c>
      <c r="H35" s="45"/>
      <c r="I35" s="45"/>
      <c r="J35" s="45"/>
      <c r="K35" s="46"/>
      <c r="L35" s="31"/>
    </row>
    <row r="36" spans="1:12" s="4" customFormat="1" ht="46.5" thickBot="1" x14ac:dyDescent="0.35">
      <c r="A36" s="35" t="s">
        <v>0</v>
      </c>
      <c r="B36" s="6" t="s">
        <v>13</v>
      </c>
      <c r="C36" s="36" t="s">
        <v>14</v>
      </c>
      <c r="D36" s="40" t="s">
        <v>16</v>
      </c>
      <c r="E36" s="18" t="s">
        <v>8</v>
      </c>
      <c r="F36" s="12" t="s">
        <v>1</v>
      </c>
      <c r="G36" s="8" t="s">
        <v>11</v>
      </c>
      <c r="H36" s="27" t="s">
        <v>3</v>
      </c>
      <c r="I36" s="9" t="s">
        <v>4</v>
      </c>
      <c r="J36" s="10" t="s">
        <v>12</v>
      </c>
      <c r="K36" s="11" t="s">
        <v>9</v>
      </c>
      <c r="L36" s="12" t="s">
        <v>10</v>
      </c>
    </row>
    <row r="37" spans="1:12" s="4" customFormat="1" ht="20.100000000000001" customHeight="1" x14ac:dyDescent="0.3">
      <c r="A37" s="2">
        <v>533</v>
      </c>
      <c r="B37" s="3" t="s">
        <v>47</v>
      </c>
      <c r="C37" s="3" t="s">
        <v>52</v>
      </c>
      <c r="D37" s="2" t="s">
        <v>53</v>
      </c>
      <c r="E37" s="22">
        <v>41.1</v>
      </c>
      <c r="F37" s="23">
        <v>1</v>
      </c>
      <c r="G37" s="23">
        <v>4</v>
      </c>
      <c r="H37" s="29" t="s">
        <v>36</v>
      </c>
      <c r="I37" s="47">
        <f>-IF(H37&lt;+$I$34,0,($I$34-H37)*24*60*0.4)</f>
        <v>0.39999999999999858</v>
      </c>
      <c r="J37" s="19">
        <f>G37+I37</f>
        <v>4.3999999999999986</v>
      </c>
      <c r="K37" s="19">
        <f>E37+J37</f>
        <v>45.5</v>
      </c>
      <c r="L37" s="23">
        <v>1</v>
      </c>
    </row>
    <row r="38" spans="1:12" s="4" customFormat="1" ht="20.100000000000001" customHeight="1" x14ac:dyDescent="0.3">
      <c r="A38" s="2"/>
      <c r="B38" s="3"/>
      <c r="C38" s="3"/>
      <c r="D38" s="2"/>
      <c r="E38" s="22"/>
      <c r="F38" s="23"/>
      <c r="G38" s="23"/>
      <c r="H38" s="29"/>
      <c r="I38" s="23"/>
      <c r="J38" s="19">
        <f t="shared" ref="J5:J50" si="0">G38+I38</f>
        <v>0</v>
      </c>
      <c r="K38" s="19">
        <f t="shared" ref="K5:K50" si="1">E38+J38</f>
        <v>0</v>
      </c>
      <c r="L38" s="23"/>
    </row>
    <row r="39" spans="1:12" s="4" customFormat="1" ht="20.100000000000001" customHeight="1" x14ac:dyDescent="0.3">
      <c r="A39" s="2"/>
      <c r="B39" s="3"/>
      <c r="C39" s="3"/>
      <c r="D39" s="2"/>
      <c r="E39" s="22"/>
      <c r="F39" s="23"/>
      <c r="G39" s="23"/>
      <c r="H39" s="29"/>
      <c r="I39" s="23"/>
      <c r="J39" s="19">
        <f t="shared" si="0"/>
        <v>0</v>
      </c>
      <c r="K39" s="19">
        <f t="shared" si="1"/>
        <v>0</v>
      </c>
      <c r="L39" s="23"/>
    </row>
    <row r="40" spans="1:12" s="4" customFormat="1" ht="20.100000000000001" customHeight="1" x14ac:dyDescent="0.3">
      <c r="A40" s="2"/>
      <c r="B40" s="3"/>
      <c r="C40" s="3"/>
      <c r="D40" s="2"/>
      <c r="E40" s="22"/>
      <c r="F40" s="23"/>
      <c r="G40" s="23"/>
      <c r="H40" s="29"/>
      <c r="I40" s="23"/>
      <c r="J40" s="19">
        <f t="shared" si="0"/>
        <v>0</v>
      </c>
      <c r="K40" s="19">
        <f t="shared" si="1"/>
        <v>0</v>
      </c>
      <c r="L40" s="23"/>
    </row>
    <row r="41" spans="1:12" s="4" customFormat="1" ht="20.100000000000001" customHeight="1" x14ac:dyDescent="0.3">
      <c r="A41" s="2"/>
      <c r="B41" s="3"/>
      <c r="C41" s="3"/>
      <c r="D41" s="2"/>
      <c r="E41" s="22"/>
      <c r="F41" s="23"/>
      <c r="G41" s="23"/>
      <c r="H41" s="29"/>
      <c r="I41" s="23"/>
      <c r="J41" s="19">
        <f t="shared" si="0"/>
        <v>0</v>
      </c>
      <c r="K41" s="19">
        <f t="shared" si="1"/>
        <v>0</v>
      </c>
      <c r="L41" s="23"/>
    </row>
    <row r="42" spans="1:12" s="4" customFormat="1" ht="20.100000000000001" customHeight="1" x14ac:dyDescent="0.3">
      <c r="A42" s="2"/>
      <c r="B42" s="3"/>
      <c r="C42" s="3"/>
      <c r="D42" s="2"/>
      <c r="E42" s="22"/>
      <c r="F42" s="23"/>
      <c r="G42" s="23"/>
      <c r="H42" s="29"/>
      <c r="I42" s="23"/>
      <c r="J42" s="19">
        <f t="shared" si="0"/>
        <v>0</v>
      </c>
      <c r="K42" s="19">
        <f t="shared" si="1"/>
        <v>0</v>
      </c>
      <c r="L42" s="23"/>
    </row>
    <row r="43" spans="1:12" s="4" customFormat="1" ht="20.100000000000001" customHeight="1" x14ac:dyDescent="0.3">
      <c r="A43" s="2"/>
      <c r="B43" s="3"/>
      <c r="C43" s="3"/>
      <c r="D43" s="2"/>
      <c r="E43" s="22"/>
      <c r="F43" s="23"/>
      <c r="G43" s="23"/>
      <c r="H43" s="29"/>
      <c r="I43" s="23"/>
      <c r="J43" s="19">
        <f t="shared" si="0"/>
        <v>0</v>
      </c>
      <c r="K43" s="19">
        <f t="shared" si="1"/>
        <v>0</v>
      </c>
      <c r="L43" s="23"/>
    </row>
    <row r="44" spans="1:12" s="4" customFormat="1" ht="20.100000000000001" customHeight="1" x14ac:dyDescent="0.3">
      <c r="A44" s="2"/>
      <c r="B44" s="3"/>
      <c r="C44" s="3"/>
      <c r="D44" s="2"/>
      <c r="E44" s="22"/>
      <c r="F44" s="23"/>
      <c r="G44" s="23"/>
      <c r="H44" s="29"/>
      <c r="I44" s="23"/>
      <c r="J44" s="19">
        <f t="shared" si="0"/>
        <v>0</v>
      </c>
      <c r="K44" s="19">
        <f t="shared" si="1"/>
        <v>0</v>
      </c>
      <c r="L44" s="23"/>
    </row>
    <row r="45" spans="1:12" s="4" customFormat="1" ht="20.100000000000001" customHeight="1" x14ac:dyDescent="0.3">
      <c r="A45" s="2"/>
      <c r="B45" s="3"/>
      <c r="C45" s="3"/>
      <c r="D45" s="2"/>
      <c r="E45" s="22"/>
      <c r="F45" s="23"/>
      <c r="G45" s="23"/>
      <c r="H45" s="29"/>
      <c r="I45" s="23"/>
      <c r="J45" s="19">
        <f t="shared" si="0"/>
        <v>0</v>
      </c>
      <c r="K45" s="19">
        <f t="shared" si="1"/>
        <v>0</v>
      </c>
      <c r="L45" s="23"/>
    </row>
    <row r="46" spans="1:12" s="4" customFormat="1" ht="20.100000000000001" customHeight="1" x14ac:dyDescent="0.3">
      <c r="A46" s="2"/>
      <c r="B46" s="3"/>
      <c r="C46" s="3"/>
      <c r="D46" s="2"/>
      <c r="E46" s="22"/>
      <c r="F46" s="23"/>
      <c r="G46" s="23"/>
      <c r="H46" s="29"/>
      <c r="I46" s="23"/>
      <c r="J46" s="19">
        <f t="shared" si="0"/>
        <v>0</v>
      </c>
      <c r="K46" s="19">
        <f t="shared" si="1"/>
        <v>0</v>
      </c>
      <c r="L46" s="23"/>
    </row>
    <row r="47" spans="1:12" s="4" customFormat="1" ht="20.100000000000001" customHeight="1" x14ac:dyDescent="0.3">
      <c r="A47" s="2"/>
      <c r="B47" s="3"/>
      <c r="C47" s="3"/>
      <c r="D47" s="2"/>
      <c r="E47" s="22"/>
      <c r="F47" s="23"/>
      <c r="G47" s="23"/>
      <c r="H47" s="29"/>
      <c r="I47" s="23"/>
      <c r="J47" s="19">
        <f t="shared" si="0"/>
        <v>0</v>
      </c>
      <c r="K47" s="19">
        <f t="shared" si="1"/>
        <v>0</v>
      </c>
      <c r="L47" s="23"/>
    </row>
    <row r="48" spans="1:12" ht="18.75" x14ac:dyDescent="0.3">
      <c r="A48" s="2"/>
      <c r="B48" s="3"/>
      <c r="C48" s="3"/>
      <c r="D48" s="2"/>
      <c r="E48" s="22"/>
      <c r="F48" s="23"/>
      <c r="G48" s="23"/>
      <c r="H48" s="29"/>
      <c r="I48" s="23"/>
      <c r="J48" s="19">
        <f t="shared" si="0"/>
        <v>0</v>
      </c>
      <c r="K48" s="19">
        <f t="shared" si="1"/>
        <v>0</v>
      </c>
      <c r="L48" s="23"/>
    </row>
    <row r="49" spans="1:12" ht="18.75" x14ac:dyDescent="0.3">
      <c r="A49" s="2"/>
      <c r="B49" s="3"/>
      <c r="C49" s="3"/>
      <c r="D49" s="2"/>
      <c r="E49" s="22"/>
      <c r="F49" s="23"/>
      <c r="G49" s="23"/>
      <c r="H49" s="29"/>
      <c r="I49" s="23"/>
      <c r="J49" s="19">
        <f t="shared" si="0"/>
        <v>0</v>
      </c>
      <c r="K49" s="19">
        <f t="shared" si="1"/>
        <v>0</v>
      </c>
      <c r="L49" s="23"/>
    </row>
    <row r="50" spans="1:12" ht="18.75" x14ac:dyDescent="0.3">
      <c r="A50" s="2"/>
      <c r="B50" s="3"/>
      <c r="C50" s="3"/>
      <c r="D50" s="2"/>
      <c r="E50" s="22"/>
      <c r="F50" s="23"/>
      <c r="G50" s="23"/>
      <c r="H50" s="29"/>
      <c r="I50" s="23"/>
      <c r="J50" s="19">
        <f t="shared" si="0"/>
        <v>0</v>
      </c>
      <c r="K50" s="19">
        <f t="shared" si="1"/>
        <v>0</v>
      </c>
      <c r="L50" s="23"/>
    </row>
  </sheetData>
  <sortState ref="A4:M5">
    <sortCondition ref="A4"/>
  </sortState>
  <mergeCells count="18">
    <mergeCell ref="B29:C29"/>
    <mergeCell ref="E29:F29"/>
    <mergeCell ref="G29:K29"/>
    <mergeCell ref="B35:C35"/>
    <mergeCell ref="E35:F35"/>
    <mergeCell ref="G35:K35"/>
    <mergeCell ref="B15:C15"/>
    <mergeCell ref="E15:F15"/>
    <mergeCell ref="G15:K15"/>
    <mergeCell ref="B22:C22"/>
    <mergeCell ref="E22:F22"/>
    <mergeCell ref="G22:K22"/>
    <mergeCell ref="E2:F2"/>
    <mergeCell ref="G2:K2"/>
    <mergeCell ref="B2:C2"/>
    <mergeCell ref="B9:C9"/>
    <mergeCell ref="E9:F9"/>
    <mergeCell ref="G9:K9"/>
  </mergeCells>
  <printOptions horizontalCentered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Kaite</dc:creator>
  <cp:lastModifiedBy>Kaite</cp:lastModifiedBy>
  <cp:lastPrinted>2019-06-09T15:42:38Z</cp:lastPrinted>
  <dcterms:created xsi:type="dcterms:W3CDTF">2015-02-28T20:44:16Z</dcterms:created>
  <dcterms:modified xsi:type="dcterms:W3CDTF">2019-06-09T18:46:22Z</dcterms:modified>
</cp:coreProperties>
</file>